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_xlnm.Print_Titles" localSheetId="0">工事費内訳書!$9:$9</definedName>
    <definedName name="内訳書工事価格総計">#REF!</definedName>
    <definedName name="内訳書工事価格総計" localSheetId="0">#REF!</definedName>
    <definedName name="項目001">#REF!</definedName>
    <definedName name="工事番号">#REF!</definedName>
    <definedName name="項目002">#REF!</definedName>
    <definedName name="項目003">#REF!</definedName>
    <definedName name="内訳書工事価格通番" localSheetId="0">工事費内訳書!$I$101</definedName>
    <definedName name="_xlnm.Print_Area" localSheetId="0">工事費内訳書!$A$1:$G$101</definedName>
    <definedName name="工事価格総計" localSheetId="0">#REF!</definedName>
    <definedName name="工事名" localSheetId="0">工事費内訳書!$B$8</definedName>
    <definedName name="内訳書工事価格総計名称" localSheetId="0">#REF!</definedName>
    <definedName name="内訳書工事価格" localSheetId="0">工事費内訳書!$G$101</definedName>
    <definedName name="内訳書工事価格総計通番" localSheetId="0">#REF!</definedName>
    <definedName name="内訳書直接工事費総計" localSheetId="0">#REF!</definedName>
    <definedName name="内訳書直接工事費総計通番" localSheetId="0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<sst xmlns="http://schemas.openxmlformats.org/spreadsheetml/2006/main" xmlns:r="http://schemas.openxmlformats.org/officeDocument/2006/relationships" count="90" uniqueCount="90">
  <si>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丸太筋工(2本筋工)
_x000d_</t>
  </si>
  <si>
    <t>SP 型枠 森林
_x000d_均しｺﾝｸﾘｰﾄ</t>
  </si>
  <si>
    <t>住　　　　所</t>
  </si>
  <si>
    <t>数量</t>
  </si>
  <si>
    <t>Ｒ７那林　林開岩倉蝉谷線木沢　那賀町　開設工事（担い手確保型）</t>
  </si>
  <si>
    <t>排水施設工
_x000d_</t>
  </si>
  <si>
    <t>道路付属施設工
_x000d_</t>
  </si>
  <si>
    <t>機械運搬
_x000d_軟岩,3.31km</t>
  </si>
  <si>
    <t>商号又は名称</t>
  </si>
  <si>
    <t>掘削土積込
_x000d_機械積込</t>
  </si>
  <si>
    <t>代 表 者 名</t>
  </si>
  <si>
    <t>工 事 名</t>
  </si>
  <si>
    <t>金額（単位：円）</t>
  </si>
  <si>
    <t>工事費内訳書</t>
  </si>
  <si>
    <t>ｍ</t>
  </si>
  <si>
    <t>工事区分・工種・種別・細別</t>
  </si>
  <si>
    <t>単位</t>
  </si>
  <si>
    <t>型枠
_x000d_一般型枠,小型構造物</t>
  </si>
  <si>
    <t>残土処理工
_x000d_</t>
  </si>
  <si>
    <t>通し番号</t>
  </si>
  <si>
    <t>盛土
_x000d_</t>
  </si>
  <si>
    <t>レベル</t>
  </si>
  <si>
    <t>工事原価
_x000d_</t>
  </si>
  <si>
    <t>式</t>
  </si>
  <si>
    <t>本</t>
  </si>
  <si>
    <t>直接工事費
_x000d_</t>
  </si>
  <si>
    <t>直接工事費(諸経費対象)
_x000d_</t>
  </si>
  <si>
    <t>土工
_x000d_</t>
  </si>
  <si>
    <t>切土　礫質土
_x000d_</t>
  </si>
  <si>
    <t>水抜フィルター
_x000d_規格75F</t>
  </si>
  <si>
    <t>地山掘削工（床堀）
_x000d_機械掘削</t>
  </si>
  <si>
    <t>個</t>
  </si>
  <si>
    <t>m3</t>
  </si>
  <si>
    <t>機械盛土
_x000d_路体敷均し締固め</t>
  </si>
  <si>
    <t>埋戻し
_x000d_機械</t>
  </si>
  <si>
    <t>片切掘削(人力併用機械掘削)
_x000d_機械掘削</t>
  </si>
  <si>
    <t>硬質ポリ塩化ビニル管
_x000d_薄肉管VU　径75　 長4.0m</t>
  </si>
  <si>
    <t>法面保護工
_x000d_</t>
  </si>
  <si>
    <t>地山掘削工（切取）
_x000d_機械掘削</t>
  </si>
  <si>
    <t>キャットウォーク
_x000d_</t>
  </si>
  <si>
    <t>機械切土法面整形
_x000d_機械</t>
  </si>
  <si>
    <t>㎡</t>
  </si>
  <si>
    <t>機械運搬
_x000d_礫質土,3.31km</t>
  </si>
  <si>
    <t>切土　軟岩(I)A
_x000d_</t>
  </si>
  <si>
    <t>コンクリート路面工
_x000d_厚さ15cm</t>
  </si>
  <si>
    <t>擁壁工
_x000d_</t>
  </si>
  <si>
    <t>機械盛土
_x000d_路床,敷均し</t>
  </si>
  <si>
    <t>盛土法面整形(削取り整形)
_x000d_機械</t>
  </si>
  <si>
    <t>捨土
_x000d_</t>
  </si>
  <si>
    <t>擁壁工
_x000d_NO.351+17.8～NO.353+7.2（①②③④）</t>
  </si>
  <si>
    <t>林道工事における盛土
_x000d_路体敷均し締固め</t>
  </si>
  <si>
    <t>丸太筋工(1段積)
_x000d_</t>
  </si>
  <si>
    <t>法面工（植生ﾈｯﾄ工）
_x000d_肥料袋無･人工張芝付(一重ﾈｯﾄ環境)</t>
  </si>
  <si>
    <t>水平排水材設置
_x000d_t=3mm　ﾎﾟﾘﾌｪﾙﾄEXｰ60同等品以上</t>
  </si>
  <si>
    <t>路面工
_x000d_</t>
  </si>
  <si>
    <t>悪路補正割増
_x000d_</t>
  </si>
  <si>
    <t>溶接金網敷設工
_x000d_φ6.0×150×150</t>
  </si>
  <si>
    <t>舗装止め丸太工(1段)
_x000d_</t>
  </si>
  <si>
    <t>－</t>
  </si>
  <si>
    <t>SP 目地板 森林
_x000d_瀝青繊維質目地板 t=10mm</t>
  </si>
  <si>
    <t>【法面工（植生ﾈｯﾄ工）】
_x000d_肥料袋付・人工張芝付(二重ﾈｯﾄ)</t>
  </si>
  <si>
    <t>特殊配合モルタル吹付工Ｂ
_x000d_揚水ポンプ</t>
  </si>
  <si>
    <t>擁壁工
_x000d_NO.351+17.8～NO.353+7.2（⑤）</t>
  </si>
  <si>
    <t>重力式擁壁
_x000d_一般養生,18-8-40(高炉)</t>
  </si>
  <si>
    <t>機械運搬
_x000d_10ｔ車,軟岩,84.1km,バックホウ　山積0.8m3</t>
  </si>
  <si>
    <t>基面整正
_x000d_</t>
  </si>
  <si>
    <t>コンクリート
_x000d_一般養生,18-8-40(高炉)</t>
  </si>
  <si>
    <t>型枠
_x000d_一般型枠,無筋構造物</t>
  </si>
  <si>
    <t>鋼製グレーチング(圧接型受枠付)
_x000d_横断Ｔ－25　995×400×55</t>
  </si>
  <si>
    <t>組</t>
  </si>
  <si>
    <t>コンクリート
_x000d_小型構造物,人力打設,一般養生,18-8-40(高炉)</t>
  </si>
  <si>
    <t>工事価格
_x000d_</t>
  </si>
  <si>
    <t>基礎栗石工
_x000d_20cm</t>
  </si>
  <si>
    <t>機械運搬
_x000d_軟岩,84.4km</t>
  </si>
  <si>
    <t>ふとんかご
_x000d_高さ50cm×幅120cm</t>
  </si>
  <si>
    <t>プレキャストＬ形側溝(製品長0.6ｍ/個)
_x000d_砕石無し,鉄筋ｺﾝｸﾘｰﾄL形 500×155×600</t>
  </si>
  <si>
    <t>プレキャストＬ形側溝(製品長0.6ｍ/個)
_x000d_砕石有り,鉄筋ｺﾝｸﾘｰﾄL形 500×155×600</t>
  </si>
  <si>
    <t>ｶﾞｰﾄﾞﾚｰﾙ設置
_x000d_ｺﾝｸﾘｰﾄ建込,塗装品C-2B,直線部,直支柱</t>
  </si>
  <si>
    <t>ｶﾞｰﾄﾞﾚｰﾙ設置
_x000d_ｺﾝｸﾘｰﾄ建込,塗装品C-2B,曲線部(半径30m以下),直支柱</t>
  </si>
  <si>
    <t>補強鉄筋
_x000d_D13</t>
  </si>
  <si>
    <t>kg</t>
  </si>
  <si>
    <t>仮設工
_x000d_</t>
  </si>
  <si>
    <t>落石防護柵工
_x000d_</t>
  </si>
  <si>
    <t>間接工事費
_x000d_</t>
  </si>
  <si>
    <t>共通仮設費
_x000d_</t>
  </si>
  <si>
    <t>共通仮設費（率計上）
_x000d_</t>
  </si>
  <si>
    <t>現場管理費
_x000d_</t>
  </si>
  <si>
    <t>現場管理費（率計上）
_x000d_</t>
  </si>
  <si>
    <t>一般管理費等
_x000d_</t>
  </si>
  <si>
    <t>入札書記載金額(税抜き)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</si>
</sst>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#,###,##0"/>
    <numFmt numFmtId="177" formatCode="[$-411]ggge&quot;年&quot;m&quot;月&quot;d&quot;日&quot;;@"/>
    <numFmt numFmtId="178" formatCode="#,###,###,###,##0_ "/>
  </numFmts>
  <fonts count="7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0"/>
      <color auto="1"/>
      <name val="ＭＳ ゴシック"/>
      <family val="3"/>
    </font>
    <font>
      <sz val="6"/>
      <color auto="1"/>
      <name val="游ゴシック"/>
      <family val="3"/>
    </font>
    <font>
      <sz val="9"/>
      <color auto="1"/>
      <name val="ＭＳ 明朝"/>
      <family val="1"/>
    </font>
    <font>
      <sz val="14"/>
      <color auto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/>
    <xf numFmtId="0" fontId="3" fillId="0" borderId="0"/>
    <xf numFmtId="0" fontId="1" fillId="0" borderId="0">
      <alignment vertical="center"/>
    </xf>
  </cellStyleXfs>
  <cellXfs count="32">
    <xf numFmtId="0" fontId="0" fillId="0" borderId="0" xfId="0"/>
    <xf numFmtId="0" fontId="0" fillId="0" borderId="0" xfId="0" applyProtection="1"/>
    <xf numFmtId="0" fontId="5" fillId="0" borderId="0" xfId="5" applyFont="1" applyProtection="1"/>
    <xf numFmtId="49" fontId="5" fillId="0" borderId="0" xfId="5" applyNumberFormat="1" applyFont="1" applyAlignment="1" applyProtection="1">
      <alignment horizontal="left" vertical="center"/>
    </xf>
    <xf numFmtId="0" fontId="2" fillId="0" borderId="0" xfId="3" applyProtection="1">
      <alignment vertical="center"/>
    </xf>
    <xf numFmtId="49" fontId="6" fillId="0" borderId="0" xfId="5" applyNumberFormat="1" applyFont="1" applyAlignment="1" applyProtection="1">
      <alignment horizontal="center" vertical="top"/>
    </xf>
    <xf numFmtId="49" fontId="5" fillId="0" borderId="1" xfId="5" applyNumberFormat="1" applyFont="1" applyBorder="1" applyAlignment="1" applyProtection="1">
      <alignment horizontal="center" vertical="center"/>
    </xf>
    <xf numFmtId="49" fontId="5" fillId="0" borderId="2" xfId="5" applyNumberFormat="1" applyFont="1" applyBorder="1" applyAlignment="1" applyProtection="1">
      <alignment vertical="top" wrapText="1"/>
    </xf>
    <xf numFmtId="49" fontId="5" fillId="0" borderId="3" xfId="5" applyNumberFormat="1" applyFont="1" applyBorder="1" applyAlignment="1" applyProtection="1">
      <alignment vertical="top" wrapText="1"/>
    </xf>
    <xf numFmtId="49" fontId="5" fillId="0" borderId="4" xfId="5" applyNumberFormat="1" applyFont="1" applyBorder="1" applyAlignment="1" applyProtection="1">
      <alignment vertical="top"/>
    </xf>
    <xf numFmtId="49" fontId="5" fillId="0" borderId="5" xfId="5" applyNumberFormat="1" applyFont="1" applyBorder="1" applyAlignment="1" applyProtection="1">
      <alignment horizontal="center" vertical="center"/>
    </xf>
    <xf numFmtId="49" fontId="5" fillId="0" borderId="6" xfId="5" applyNumberFormat="1" applyFont="1" applyBorder="1" applyAlignment="1" applyProtection="1">
      <alignment vertical="top" wrapText="1"/>
    </xf>
    <xf numFmtId="49" fontId="5" fillId="0" borderId="7" xfId="5" applyNumberFormat="1" applyFont="1" applyBorder="1" applyAlignment="1" applyProtection="1">
      <alignment vertical="top" wrapText="1"/>
    </xf>
    <xf numFmtId="49" fontId="5" fillId="0" borderId="8" xfId="5" applyNumberFormat="1" applyFont="1" applyBorder="1" applyAlignment="1" applyProtection="1">
      <alignment vertical="top"/>
    </xf>
    <xf numFmtId="49" fontId="5" fillId="0" borderId="9" xfId="5" applyNumberFormat="1" applyFont="1" applyBorder="1" applyAlignment="1" applyProtection="1">
      <alignment horizontal="center" vertical="center"/>
    </xf>
    <xf numFmtId="49" fontId="5" fillId="0" borderId="10" xfId="5" applyNumberFormat="1" applyFont="1" applyBorder="1" applyAlignment="1" applyProtection="1">
      <alignment vertical="top" wrapText="1"/>
    </xf>
    <xf numFmtId="49" fontId="5" fillId="0" borderId="11" xfId="5" applyNumberFormat="1" applyFont="1" applyBorder="1" applyAlignment="1" applyProtection="1">
      <alignment vertical="top" wrapText="1"/>
    </xf>
    <xf numFmtId="49" fontId="5" fillId="0" borderId="12" xfId="5" applyNumberFormat="1" applyFont="1" applyBorder="1" applyAlignment="1" applyProtection="1">
      <alignment vertical="top"/>
    </xf>
    <xf numFmtId="49" fontId="5" fillId="0" borderId="0" xfId="5" applyNumberFormat="1" applyFont="1" applyAlignment="1" applyProtection="1">
      <alignment horizontal="distributed" vertical="center"/>
    </xf>
    <xf numFmtId="49" fontId="5" fillId="0" borderId="13" xfId="5" applyNumberFormat="1" applyFont="1" applyBorder="1" applyAlignment="1" applyProtection="1">
      <alignment horizontal="center" vertical="center"/>
    </xf>
    <xf numFmtId="49" fontId="5" fillId="0" borderId="14" xfId="5" applyNumberFormat="1" applyFont="1" applyBorder="1" applyAlignment="1" applyProtection="1">
      <alignment horizontal="center"/>
    </xf>
    <xf numFmtId="49" fontId="5" fillId="0" borderId="15" xfId="4" applyNumberFormat="1" applyFont="1" applyBorder="1" applyAlignment="1">
      <alignment horizontal="center"/>
    </xf>
    <xf numFmtId="49" fontId="5" fillId="2" borderId="0" xfId="5" applyNumberFormat="1" applyFont="1" applyFill="1" applyAlignment="1" applyProtection="1">
      <alignment horizontal="left" vertical="center"/>
      <protection locked="0"/>
    </xf>
    <xf numFmtId="0" fontId="5" fillId="0" borderId="14" xfId="5" applyNumberFormat="1" applyFont="1" applyBorder="1" applyAlignment="1" applyProtection="1">
      <alignment horizontal="center"/>
    </xf>
    <xf numFmtId="176" fontId="5" fillId="0" borderId="15" xfId="4" applyNumberFormat="1" applyFont="1" applyBorder="1" applyAlignment="1">
      <alignment horizontal="center"/>
    </xf>
    <xf numFmtId="177" fontId="5" fillId="0" borderId="0" xfId="5" applyNumberFormat="1" applyFont="1" applyFill="1" applyAlignment="1" applyProtection="1">
      <alignment horizontal="right" vertical="center"/>
    </xf>
    <xf numFmtId="49" fontId="5" fillId="0" borderId="16" xfId="5" applyNumberFormat="1" applyFont="1" applyBorder="1" applyAlignment="1" applyProtection="1">
      <alignment horizontal="center" vertical="center"/>
    </xf>
    <xf numFmtId="178" fontId="5" fillId="0" borderId="17" xfId="5" applyNumberFormat="1" applyFont="1" applyBorder="1" applyAlignment="1" applyProtection="1">
      <alignment horizontal="right"/>
    </xf>
    <xf numFmtId="178" fontId="5" fillId="3" borderId="17" xfId="5" applyNumberFormat="1" applyFont="1" applyFill="1" applyBorder="1" applyAlignment="1" applyProtection="1">
      <alignment horizontal="right"/>
      <protection locked="0"/>
    </xf>
    <xf numFmtId="178" fontId="5" fillId="0" borderId="18" xfId="5" applyNumberFormat="1" applyFont="1" applyBorder="1" applyAlignment="1" applyProtection="1">
      <alignment horizontal="right"/>
    </xf>
    <xf numFmtId="49" fontId="5" fillId="0" borderId="0" xfId="5" applyNumberFormat="1" applyFont="1" applyAlignment="1" applyProtection="1">
      <alignment horizontal="center" vertical="center"/>
    </xf>
    <xf numFmtId="178" fontId="5" fillId="0" borderId="0" xfId="5" applyNumberFormat="1" applyFont="1" applyAlignment="1" applyProtection="1">
      <alignment horizontal="center"/>
    </xf>
  </cellXfs>
  <cellStyles count="7">
    <cellStyle name="標準" xfId="0" builtinId="0"/>
    <cellStyle name="標準 2" xfId="1"/>
    <cellStyle name="標準 3" xfId="2"/>
    <cellStyle name="標準_75雛形" xfId="3"/>
    <cellStyle name="標準_75雛形_1" xfId="4"/>
    <cellStyle name="標準_内訳書サンプル" xfId="5"/>
    <cellStyle name="標準_積算内訳書 (山形県土木部)" xfId="6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2"/>
  <dimension ref="A1:J101"/>
  <sheetViews>
    <sheetView showGridLines="0" tabSelected="1" topLeftCell="A79" zoomScaleSheetLayoutView="100" workbookViewId="0">
      <selection activeCell="K83" sqref="K83"/>
    </sheetView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9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25"/>
      <c r="H1" s="2"/>
      <c r="I1" s="2"/>
      <c r="J1" s="2"/>
    </row>
    <row r="2" spans="1:10" ht="22.5" customHeight="1">
      <c r="A2" s="3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18" t="s">
        <v>2</v>
      </c>
      <c r="F3" s="22"/>
      <c r="G3" s="22"/>
      <c r="H3" s="2"/>
      <c r="I3" s="2"/>
      <c r="J3" s="2"/>
    </row>
    <row r="4" spans="1:10" ht="11.25" customHeight="1">
      <c r="A4" s="2"/>
      <c r="B4" s="2"/>
      <c r="C4" s="2"/>
      <c r="D4" s="2"/>
      <c r="E4" s="18" t="s">
        <v>8</v>
      </c>
      <c r="F4" s="22"/>
      <c r="G4" s="22"/>
      <c r="H4" s="2"/>
      <c r="I4" s="2"/>
      <c r="J4" s="2"/>
    </row>
    <row r="5" spans="1:10" ht="11.25" customHeight="1">
      <c r="A5" s="2"/>
      <c r="B5" s="2"/>
      <c r="C5" s="2"/>
      <c r="D5" s="2"/>
      <c r="E5" s="18" t="s">
        <v>10</v>
      </c>
      <c r="F5" s="22"/>
      <c r="G5" s="22"/>
      <c r="H5" s="2"/>
      <c r="I5" s="2"/>
      <c r="J5" s="2"/>
    </row>
    <row r="6" spans="1:10" ht="11.25" customHeight="1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39" customHeight="1">
      <c r="A7" s="5" t="s">
        <v>13</v>
      </c>
      <c r="B7" s="5"/>
      <c r="C7" s="5"/>
      <c r="D7" s="5"/>
      <c r="E7" s="5"/>
      <c r="F7" s="5"/>
      <c r="G7" s="5"/>
      <c r="H7" s="2"/>
      <c r="I7" s="2"/>
      <c r="J7" s="2"/>
    </row>
    <row r="8" spans="1:10" ht="11.25" customHeight="1">
      <c r="A8" s="3" t="s">
        <v>11</v>
      </c>
      <c r="B8" s="3" t="s">
        <v>4</v>
      </c>
      <c r="C8" s="3"/>
      <c r="D8" s="3"/>
      <c r="E8" s="3"/>
      <c r="F8" s="3"/>
      <c r="G8" s="3"/>
      <c r="H8" s="2"/>
      <c r="I8" s="2"/>
      <c r="J8" s="2"/>
    </row>
    <row r="9" spans="1:10" ht="11.25" customHeight="1">
      <c r="A9" s="6" t="s">
        <v>15</v>
      </c>
      <c r="B9" s="10"/>
      <c r="C9" s="10"/>
      <c r="D9" s="14"/>
      <c r="E9" s="19" t="s">
        <v>16</v>
      </c>
      <c r="F9" s="19" t="s">
        <v>3</v>
      </c>
      <c r="G9" s="26" t="s">
        <v>12</v>
      </c>
      <c r="H9" s="2"/>
      <c r="I9" s="30" t="s">
        <v>19</v>
      </c>
      <c r="J9" s="30" t="s">
        <v>21</v>
      </c>
    </row>
    <row r="10" spans="1:10" ht="42" customHeight="1">
      <c r="A10" s="7" t="s">
        <v>22</v>
      </c>
      <c r="B10" s="11"/>
      <c r="C10" s="11"/>
      <c r="D10" s="15"/>
      <c r="E10" s="20" t="s">
        <v>23</v>
      </c>
      <c r="F10" s="23">
        <v>1</v>
      </c>
      <c r="G10" s="27">
        <f>+G11+G94</f>
        <v>0</v>
      </c>
      <c r="H10" s="2"/>
      <c r="I10" s="31">
        <v>1</v>
      </c>
      <c r="J10" s="31"/>
    </row>
    <row r="11" spans="1:10" ht="42" customHeight="1">
      <c r="A11" s="7" t="s">
        <v>25</v>
      </c>
      <c r="B11" s="11"/>
      <c r="C11" s="11"/>
      <c r="D11" s="15"/>
      <c r="E11" s="20" t="s">
        <v>23</v>
      </c>
      <c r="F11" s="23">
        <v>1</v>
      </c>
      <c r="G11" s="27">
        <f>+G12</f>
        <v>0</v>
      </c>
      <c r="H11" s="2"/>
      <c r="I11" s="31">
        <v>2</v>
      </c>
      <c r="J11" s="31">
        <v>20</v>
      </c>
    </row>
    <row r="12" spans="1:10" ht="42" customHeight="1">
      <c r="A12" s="7" t="s">
        <v>26</v>
      </c>
      <c r="B12" s="11"/>
      <c r="C12" s="11"/>
      <c r="D12" s="15"/>
      <c r="E12" s="20" t="s">
        <v>23</v>
      </c>
      <c r="F12" s="23">
        <v>1</v>
      </c>
      <c r="G12" s="27">
        <f>+G13+G41+G50+G55+G70+G84+G90</f>
        <v>0</v>
      </c>
      <c r="H12" s="2"/>
      <c r="I12" s="31">
        <v>3</v>
      </c>
      <c r="J12" s="31">
        <v>1</v>
      </c>
    </row>
    <row r="13" spans="1:10" ht="42" customHeight="1">
      <c r="A13" s="8"/>
      <c r="B13" s="11" t="s">
        <v>27</v>
      </c>
      <c r="C13" s="11"/>
      <c r="D13" s="15"/>
      <c r="E13" s="20" t="s">
        <v>23</v>
      </c>
      <c r="F13" s="23">
        <v>1</v>
      </c>
      <c r="G13" s="27">
        <f>+G14</f>
        <v>0</v>
      </c>
      <c r="H13" s="2"/>
      <c r="I13" s="31">
        <v>4</v>
      </c>
      <c r="J13" s="31">
        <v>2</v>
      </c>
    </row>
    <row r="14" spans="1:10" ht="42" customHeight="1">
      <c r="A14" s="8"/>
      <c r="B14" s="12"/>
      <c r="C14" s="11" t="s">
        <v>27</v>
      </c>
      <c r="D14" s="15"/>
      <c r="E14" s="20" t="s">
        <v>23</v>
      </c>
      <c r="F14" s="23">
        <v>1</v>
      </c>
      <c r="G14" s="27">
        <f>+G15+G22+G28+G31+G35</f>
        <v>0</v>
      </c>
      <c r="H14" s="2"/>
      <c r="I14" s="31">
        <v>5</v>
      </c>
      <c r="J14" s="31">
        <v>3</v>
      </c>
    </row>
    <row r="15" spans="1:10" ht="42" customHeight="1">
      <c r="A15" s="8"/>
      <c r="B15" s="12"/>
      <c r="C15" s="12"/>
      <c r="D15" s="16" t="s">
        <v>28</v>
      </c>
      <c r="E15" s="20" t="s">
        <v>23</v>
      </c>
      <c r="F15" s="23">
        <v>1</v>
      </c>
      <c r="G15" s="27">
        <f>+G16+G17+G18+G19+G20+G21</f>
        <v>0</v>
      </c>
      <c r="H15" s="2"/>
      <c r="I15" s="31">
        <v>6</v>
      </c>
      <c r="J15" s="31">
        <v>4</v>
      </c>
    </row>
    <row r="16" spans="1:10" ht="42" customHeight="1">
      <c r="A16" s="8"/>
      <c r="B16" s="12"/>
      <c r="C16" s="12"/>
      <c r="D16" s="16" t="s">
        <v>30</v>
      </c>
      <c r="E16" s="20" t="s">
        <v>32</v>
      </c>
      <c r="F16" s="23">
        <v>34</v>
      </c>
      <c r="G16" s="28"/>
      <c r="H16" s="2"/>
      <c r="I16" s="31">
        <v>7</v>
      </c>
      <c r="J16" s="31">
        <v>4</v>
      </c>
    </row>
    <row r="17" spans="1:10" ht="42" customHeight="1">
      <c r="A17" s="8"/>
      <c r="B17" s="12"/>
      <c r="C17" s="12"/>
      <c r="D17" s="16" t="s">
        <v>34</v>
      </c>
      <c r="E17" s="20" t="s">
        <v>32</v>
      </c>
      <c r="F17" s="23">
        <v>137</v>
      </c>
      <c r="G17" s="28"/>
      <c r="H17" s="2"/>
      <c r="I17" s="31">
        <v>8</v>
      </c>
      <c r="J17" s="31">
        <v>4</v>
      </c>
    </row>
    <row r="18" spans="1:10" ht="42" customHeight="1">
      <c r="A18" s="8"/>
      <c r="B18" s="12"/>
      <c r="C18" s="12"/>
      <c r="D18" s="16" t="s">
        <v>35</v>
      </c>
      <c r="E18" s="20" t="s">
        <v>32</v>
      </c>
      <c r="F18" s="23">
        <v>136</v>
      </c>
      <c r="G18" s="28"/>
      <c r="H18" s="2"/>
      <c r="I18" s="31">
        <v>9</v>
      </c>
      <c r="J18" s="31">
        <v>4</v>
      </c>
    </row>
    <row r="19" spans="1:10" ht="42" customHeight="1">
      <c r="A19" s="8"/>
      <c r="B19" s="12"/>
      <c r="C19" s="12"/>
      <c r="D19" s="16" t="s">
        <v>38</v>
      </c>
      <c r="E19" s="20" t="s">
        <v>32</v>
      </c>
      <c r="F19" s="23">
        <v>17</v>
      </c>
      <c r="G19" s="28"/>
      <c r="H19" s="2"/>
      <c r="I19" s="31">
        <v>10</v>
      </c>
      <c r="J19" s="31">
        <v>4</v>
      </c>
    </row>
    <row r="20" spans="1:10" ht="42" customHeight="1">
      <c r="A20" s="8"/>
      <c r="B20" s="12"/>
      <c r="C20" s="12"/>
      <c r="D20" s="16" t="s">
        <v>9</v>
      </c>
      <c r="E20" s="20" t="s">
        <v>32</v>
      </c>
      <c r="F20" s="23">
        <v>134</v>
      </c>
      <c r="G20" s="28"/>
      <c r="H20" s="2"/>
      <c r="I20" s="31">
        <v>11</v>
      </c>
      <c r="J20" s="31">
        <v>4</v>
      </c>
    </row>
    <row r="21" spans="1:10" ht="42" customHeight="1">
      <c r="A21" s="8"/>
      <c r="B21" s="12"/>
      <c r="C21" s="12"/>
      <c r="D21" s="16" t="s">
        <v>40</v>
      </c>
      <c r="E21" s="20" t="s">
        <v>41</v>
      </c>
      <c r="F21" s="23">
        <v>86</v>
      </c>
      <c r="G21" s="28"/>
      <c r="H21" s="2"/>
      <c r="I21" s="31">
        <v>12</v>
      </c>
      <c r="J21" s="31">
        <v>4</v>
      </c>
    </row>
    <row r="22" spans="1:10" ht="42" customHeight="1">
      <c r="A22" s="8"/>
      <c r="B22" s="12"/>
      <c r="C22" s="12"/>
      <c r="D22" s="16" t="s">
        <v>43</v>
      </c>
      <c r="E22" s="20" t="s">
        <v>23</v>
      </c>
      <c r="F22" s="23">
        <v>1</v>
      </c>
      <c r="G22" s="27">
        <f>+G23+G24+G25+G26+G27</f>
        <v>0</v>
      </c>
      <c r="H22" s="2"/>
      <c r="I22" s="31">
        <v>13</v>
      </c>
      <c r="J22" s="31">
        <v>4</v>
      </c>
    </row>
    <row r="23" spans="1:10" ht="42" customHeight="1">
      <c r="A23" s="8"/>
      <c r="B23" s="12"/>
      <c r="C23" s="12"/>
      <c r="D23" s="16" t="s">
        <v>30</v>
      </c>
      <c r="E23" s="20" t="s">
        <v>32</v>
      </c>
      <c r="F23" s="23">
        <v>295</v>
      </c>
      <c r="G23" s="28"/>
      <c r="H23" s="2"/>
      <c r="I23" s="31">
        <v>14</v>
      </c>
      <c r="J23" s="31">
        <v>4</v>
      </c>
    </row>
    <row r="24" spans="1:10" ht="42" customHeight="1">
      <c r="A24" s="8"/>
      <c r="B24" s="12"/>
      <c r="C24" s="12"/>
      <c r="D24" s="16" t="s">
        <v>35</v>
      </c>
      <c r="E24" s="20" t="s">
        <v>32</v>
      </c>
      <c r="F24" s="23">
        <v>445</v>
      </c>
      <c r="G24" s="28"/>
      <c r="H24" s="2"/>
      <c r="I24" s="31">
        <v>15</v>
      </c>
      <c r="J24" s="31">
        <v>4</v>
      </c>
    </row>
    <row r="25" spans="1:10" ht="42" customHeight="1">
      <c r="A25" s="8"/>
      <c r="B25" s="12"/>
      <c r="C25" s="12"/>
      <c r="D25" s="16" t="s">
        <v>38</v>
      </c>
      <c r="E25" s="20" t="s">
        <v>32</v>
      </c>
      <c r="F25" s="23">
        <v>173</v>
      </c>
      <c r="G25" s="28"/>
      <c r="H25" s="2"/>
      <c r="I25" s="31">
        <v>16</v>
      </c>
      <c r="J25" s="31">
        <v>4</v>
      </c>
    </row>
    <row r="26" spans="1:10" ht="42" customHeight="1">
      <c r="A26" s="8"/>
      <c r="B26" s="12"/>
      <c r="C26" s="12"/>
      <c r="D26" s="16" t="s">
        <v>9</v>
      </c>
      <c r="E26" s="20" t="s">
        <v>32</v>
      </c>
      <c r="F26" s="23">
        <v>652</v>
      </c>
      <c r="G26" s="28"/>
      <c r="H26" s="2"/>
      <c r="I26" s="31">
        <v>17</v>
      </c>
      <c r="J26" s="31">
        <v>4</v>
      </c>
    </row>
    <row r="27" spans="1:10" ht="42" customHeight="1">
      <c r="A27" s="8"/>
      <c r="B27" s="12"/>
      <c r="C27" s="12"/>
      <c r="D27" s="16" t="s">
        <v>40</v>
      </c>
      <c r="E27" s="20" t="s">
        <v>41</v>
      </c>
      <c r="F27" s="23">
        <v>287</v>
      </c>
      <c r="G27" s="28"/>
      <c r="H27" s="2"/>
      <c r="I27" s="31">
        <v>18</v>
      </c>
      <c r="J27" s="31">
        <v>4</v>
      </c>
    </row>
    <row r="28" spans="1:10" ht="42" customHeight="1">
      <c r="A28" s="8"/>
      <c r="B28" s="12"/>
      <c r="C28" s="12"/>
      <c r="D28" s="16" t="s">
        <v>20</v>
      </c>
      <c r="E28" s="20" t="s">
        <v>23</v>
      </c>
      <c r="F28" s="23">
        <v>1</v>
      </c>
      <c r="G28" s="27">
        <f>+G29+G30</f>
        <v>0</v>
      </c>
      <c r="H28" s="2"/>
      <c r="I28" s="31">
        <v>19</v>
      </c>
      <c r="J28" s="31">
        <v>4</v>
      </c>
    </row>
    <row r="29" spans="1:10" ht="42" customHeight="1">
      <c r="A29" s="8"/>
      <c r="B29" s="12"/>
      <c r="C29" s="12"/>
      <c r="D29" s="16" t="s">
        <v>46</v>
      </c>
      <c r="E29" s="20" t="s">
        <v>32</v>
      </c>
      <c r="F29" s="23">
        <v>69</v>
      </c>
      <c r="G29" s="28"/>
      <c r="H29" s="2"/>
      <c r="I29" s="31">
        <v>20</v>
      </c>
      <c r="J29" s="31">
        <v>4</v>
      </c>
    </row>
    <row r="30" spans="1:10" ht="42" customHeight="1">
      <c r="A30" s="8"/>
      <c r="B30" s="12"/>
      <c r="C30" s="12"/>
      <c r="D30" s="16" t="s">
        <v>33</v>
      </c>
      <c r="E30" s="20" t="s">
        <v>32</v>
      </c>
      <c r="F30" s="23">
        <v>35</v>
      </c>
      <c r="G30" s="28"/>
      <c r="H30" s="2"/>
      <c r="I30" s="31">
        <v>21</v>
      </c>
      <c r="J30" s="31">
        <v>4</v>
      </c>
    </row>
    <row r="31" spans="1:10" ht="42" customHeight="1">
      <c r="A31" s="8"/>
      <c r="B31" s="12"/>
      <c r="C31" s="12"/>
      <c r="D31" s="16" t="s">
        <v>48</v>
      </c>
      <c r="E31" s="20" t="s">
        <v>23</v>
      </c>
      <c r="F31" s="23">
        <v>1</v>
      </c>
      <c r="G31" s="27">
        <f>+G32+G33+G34</f>
        <v>0</v>
      </c>
      <c r="H31" s="2"/>
      <c r="I31" s="31">
        <v>22</v>
      </c>
      <c r="J31" s="31">
        <v>4</v>
      </c>
    </row>
    <row r="32" spans="1:10" ht="42" customHeight="1">
      <c r="A32" s="8"/>
      <c r="B32" s="12"/>
      <c r="C32" s="12"/>
      <c r="D32" s="16" t="s">
        <v>42</v>
      </c>
      <c r="E32" s="20" t="s">
        <v>32</v>
      </c>
      <c r="F32" s="23">
        <v>134</v>
      </c>
      <c r="G32" s="28"/>
      <c r="H32" s="2"/>
      <c r="I32" s="31">
        <v>23</v>
      </c>
      <c r="J32" s="31">
        <v>4</v>
      </c>
    </row>
    <row r="33" spans="1:10" ht="42" customHeight="1">
      <c r="A33" s="8"/>
      <c r="B33" s="12"/>
      <c r="C33" s="12"/>
      <c r="D33" s="16" t="s">
        <v>7</v>
      </c>
      <c r="E33" s="20" t="s">
        <v>32</v>
      </c>
      <c r="F33" s="23">
        <v>652</v>
      </c>
      <c r="G33" s="28"/>
      <c r="H33" s="2"/>
      <c r="I33" s="31">
        <v>24</v>
      </c>
      <c r="J33" s="31">
        <v>4</v>
      </c>
    </row>
    <row r="34" spans="1:10" ht="42" customHeight="1">
      <c r="A34" s="8"/>
      <c r="B34" s="12"/>
      <c r="C34" s="12"/>
      <c r="D34" s="16" t="s">
        <v>50</v>
      </c>
      <c r="E34" s="20" t="s">
        <v>32</v>
      </c>
      <c r="F34" s="23">
        <v>786</v>
      </c>
      <c r="G34" s="28"/>
      <c r="H34" s="2"/>
      <c r="I34" s="31">
        <v>25</v>
      </c>
      <c r="J34" s="31">
        <v>4</v>
      </c>
    </row>
    <row r="35" spans="1:10" ht="42" customHeight="1">
      <c r="A35" s="8"/>
      <c r="B35" s="12"/>
      <c r="C35" s="12"/>
      <c r="D35" s="16" t="s">
        <v>18</v>
      </c>
      <c r="E35" s="20" t="s">
        <v>23</v>
      </c>
      <c r="F35" s="23">
        <v>1</v>
      </c>
      <c r="G35" s="27">
        <f>+G36+G37+G38+G39+G40</f>
        <v>0</v>
      </c>
      <c r="H35" s="2"/>
      <c r="I35" s="31">
        <v>26</v>
      </c>
      <c r="J35" s="31">
        <v>4</v>
      </c>
    </row>
    <row r="36" spans="1:10" ht="42" customHeight="1">
      <c r="A36" s="8"/>
      <c r="B36" s="12"/>
      <c r="C36" s="12"/>
      <c r="D36" s="16" t="s">
        <v>0</v>
      </c>
      <c r="E36" s="20" t="s">
        <v>14</v>
      </c>
      <c r="F36" s="23">
        <v>53.8</v>
      </c>
      <c r="G36" s="28"/>
      <c r="H36" s="2"/>
      <c r="I36" s="31">
        <v>27</v>
      </c>
      <c r="J36" s="31">
        <v>4</v>
      </c>
    </row>
    <row r="37" spans="1:10" ht="42" customHeight="1">
      <c r="A37" s="8"/>
      <c r="B37" s="12"/>
      <c r="C37" s="12"/>
      <c r="D37" s="16" t="s">
        <v>51</v>
      </c>
      <c r="E37" s="20" t="s">
        <v>14</v>
      </c>
      <c r="F37" s="23">
        <v>82.2</v>
      </c>
      <c r="G37" s="28"/>
      <c r="H37" s="2"/>
      <c r="I37" s="31">
        <v>28</v>
      </c>
      <c r="J37" s="31">
        <v>4</v>
      </c>
    </row>
    <row r="38" spans="1:10" ht="42" customHeight="1">
      <c r="A38" s="8"/>
      <c r="B38" s="12"/>
      <c r="C38" s="12"/>
      <c r="D38" s="16" t="s">
        <v>47</v>
      </c>
      <c r="E38" s="20" t="s">
        <v>41</v>
      </c>
      <c r="F38" s="23">
        <v>586.29999999999995</v>
      </c>
      <c r="G38" s="28"/>
      <c r="H38" s="2"/>
      <c r="I38" s="31">
        <v>29</v>
      </c>
      <c r="J38" s="31">
        <v>4</v>
      </c>
    </row>
    <row r="39" spans="1:10" ht="42" customHeight="1">
      <c r="A39" s="8"/>
      <c r="B39" s="12"/>
      <c r="C39" s="12"/>
      <c r="D39" s="16" t="s">
        <v>52</v>
      </c>
      <c r="E39" s="20" t="s">
        <v>41</v>
      </c>
      <c r="F39" s="23">
        <v>586.29999999999995</v>
      </c>
      <c r="G39" s="28"/>
      <c r="H39" s="2"/>
      <c r="I39" s="31">
        <v>30</v>
      </c>
      <c r="J39" s="31">
        <v>4</v>
      </c>
    </row>
    <row r="40" spans="1:10" ht="42" customHeight="1">
      <c r="A40" s="8"/>
      <c r="B40" s="12"/>
      <c r="C40" s="12"/>
      <c r="D40" s="16" t="s">
        <v>53</v>
      </c>
      <c r="E40" s="20" t="s">
        <v>41</v>
      </c>
      <c r="F40" s="23">
        <v>600</v>
      </c>
      <c r="G40" s="28"/>
      <c r="H40" s="2"/>
      <c r="I40" s="31">
        <v>31</v>
      </c>
      <c r="J40" s="31">
        <v>4</v>
      </c>
    </row>
    <row r="41" spans="1:10" ht="42" customHeight="1">
      <c r="A41" s="8"/>
      <c r="B41" s="11" t="s">
        <v>54</v>
      </c>
      <c r="C41" s="11"/>
      <c r="D41" s="15"/>
      <c r="E41" s="20" t="s">
        <v>23</v>
      </c>
      <c r="F41" s="23">
        <v>1</v>
      </c>
      <c r="G41" s="27">
        <f>+G42</f>
        <v>0</v>
      </c>
      <c r="H41" s="2"/>
      <c r="I41" s="31">
        <v>32</v>
      </c>
      <c r="J41" s="31">
        <v>2</v>
      </c>
    </row>
    <row r="42" spans="1:10" ht="42" customHeight="1">
      <c r="A42" s="8"/>
      <c r="B42" s="12"/>
      <c r="C42" s="11" t="s">
        <v>54</v>
      </c>
      <c r="D42" s="15"/>
      <c r="E42" s="20" t="s">
        <v>23</v>
      </c>
      <c r="F42" s="23">
        <v>1</v>
      </c>
      <c r="G42" s="27">
        <f>+G43</f>
        <v>0</v>
      </c>
      <c r="H42" s="2"/>
      <c r="I42" s="31">
        <v>33</v>
      </c>
      <c r="J42" s="31">
        <v>3</v>
      </c>
    </row>
    <row r="43" spans="1:10" ht="42" customHeight="1">
      <c r="A43" s="8"/>
      <c r="B43" s="12"/>
      <c r="C43" s="12"/>
      <c r="D43" s="16" t="s">
        <v>54</v>
      </c>
      <c r="E43" s="20" t="s">
        <v>23</v>
      </c>
      <c r="F43" s="23">
        <v>1</v>
      </c>
      <c r="G43" s="27">
        <f>+G44+G45+G46+G47+G48+G49</f>
        <v>0</v>
      </c>
      <c r="H43" s="2"/>
      <c r="I43" s="31">
        <v>34</v>
      </c>
      <c r="J43" s="31">
        <v>4</v>
      </c>
    </row>
    <row r="44" spans="1:10" ht="42" customHeight="1">
      <c r="A44" s="8"/>
      <c r="B44" s="12"/>
      <c r="C44" s="12"/>
      <c r="D44" s="16" t="s">
        <v>44</v>
      </c>
      <c r="E44" s="20" t="s">
        <v>41</v>
      </c>
      <c r="F44" s="23">
        <v>145.19999999999999</v>
      </c>
      <c r="G44" s="28"/>
      <c r="H44" s="2"/>
      <c r="I44" s="31">
        <v>35</v>
      </c>
      <c r="J44" s="31">
        <v>4</v>
      </c>
    </row>
    <row r="45" spans="1:10" ht="42" customHeight="1">
      <c r="A45" s="8"/>
      <c r="B45" s="12"/>
      <c r="C45" s="12"/>
      <c r="D45" s="16" t="s">
        <v>55</v>
      </c>
      <c r="E45" s="20" t="s">
        <v>32</v>
      </c>
      <c r="F45" s="23">
        <v>21.8</v>
      </c>
      <c r="G45" s="28"/>
      <c r="H45" s="2"/>
      <c r="I45" s="31">
        <v>36</v>
      </c>
      <c r="J45" s="31">
        <v>4</v>
      </c>
    </row>
    <row r="46" spans="1:10" ht="42" customHeight="1">
      <c r="A46" s="8"/>
      <c r="B46" s="12"/>
      <c r="C46" s="12"/>
      <c r="D46" s="16" t="s">
        <v>56</v>
      </c>
      <c r="E46" s="20" t="s">
        <v>41</v>
      </c>
      <c r="F46" s="23">
        <v>135</v>
      </c>
      <c r="G46" s="28"/>
      <c r="H46" s="2"/>
      <c r="I46" s="31">
        <v>37</v>
      </c>
      <c r="J46" s="31">
        <v>4</v>
      </c>
    </row>
    <row r="47" spans="1:10" ht="42" customHeight="1">
      <c r="A47" s="8"/>
      <c r="B47" s="12"/>
      <c r="C47" s="12"/>
      <c r="D47" s="16" t="s">
        <v>57</v>
      </c>
      <c r="E47" s="20" t="s">
        <v>14</v>
      </c>
      <c r="F47" s="23">
        <v>26.3</v>
      </c>
      <c r="G47" s="28"/>
      <c r="H47" s="2"/>
      <c r="I47" s="31">
        <v>38</v>
      </c>
      <c r="J47" s="31">
        <v>4</v>
      </c>
    </row>
    <row r="48" spans="1:10" ht="42" customHeight="1">
      <c r="A48" s="8"/>
      <c r="B48" s="12"/>
      <c r="C48" s="12"/>
      <c r="D48" s="16" t="s">
        <v>59</v>
      </c>
      <c r="E48" s="20" t="s">
        <v>41</v>
      </c>
      <c r="F48" s="23">
        <v>3.2</v>
      </c>
      <c r="G48" s="28"/>
      <c r="H48" s="2"/>
      <c r="I48" s="31">
        <v>39</v>
      </c>
      <c r="J48" s="31">
        <v>4</v>
      </c>
    </row>
    <row r="49" spans="1:10" ht="42" customHeight="1">
      <c r="A49" s="8"/>
      <c r="B49" s="12"/>
      <c r="C49" s="12"/>
      <c r="D49" s="16" t="s">
        <v>1</v>
      </c>
      <c r="E49" s="20" t="s">
        <v>41</v>
      </c>
      <c r="F49" s="23">
        <v>1.1000000000000001</v>
      </c>
      <c r="G49" s="28"/>
      <c r="H49" s="2"/>
      <c r="I49" s="31">
        <v>40</v>
      </c>
      <c r="J49" s="31">
        <v>4</v>
      </c>
    </row>
    <row r="50" spans="1:10" ht="42" customHeight="1">
      <c r="A50" s="8"/>
      <c r="B50" s="11" t="s">
        <v>37</v>
      </c>
      <c r="C50" s="11"/>
      <c r="D50" s="15"/>
      <c r="E50" s="20" t="s">
        <v>23</v>
      </c>
      <c r="F50" s="23">
        <v>1</v>
      </c>
      <c r="G50" s="27">
        <f>+G51</f>
        <v>0</v>
      </c>
      <c r="H50" s="2"/>
      <c r="I50" s="31">
        <v>41</v>
      </c>
      <c r="J50" s="31">
        <v>2</v>
      </c>
    </row>
    <row r="51" spans="1:10" ht="42" customHeight="1">
      <c r="A51" s="8"/>
      <c r="B51" s="12"/>
      <c r="C51" s="11" t="s">
        <v>37</v>
      </c>
      <c r="D51" s="15"/>
      <c r="E51" s="20" t="s">
        <v>23</v>
      </c>
      <c r="F51" s="23">
        <v>1</v>
      </c>
      <c r="G51" s="27">
        <f>+G52</f>
        <v>0</v>
      </c>
      <c r="H51" s="2"/>
      <c r="I51" s="31">
        <v>42</v>
      </c>
      <c r="J51" s="31">
        <v>3</v>
      </c>
    </row>
    <row r="52" spans="1:10" ht="42" customHeight="1">
      <c r="A52" s="8"/>
      <c r="B52" s="12"/>
      <c r="C52" s="12"/>
      <c r="D52" s="16" t="s">
        <v>37</v>
      </c>
      <c r="E52" s="20" t="s">
        <v>23</v>
      </c>
      <c r="F52" s="23">
        <v>1</v>
      </c>
      <c r="G52" s="27">
        <f>+G53+G54</f>
        <v>0</v>
      </c>
      <c r="H52" s="2"/>
      <c r="I52" s="31">
        <v>43</v>
      </c>
      <c r="J52" s="31">
        <v>4</v>
      </c>
    </row>
    <row r="53" spans="1:10" ht="42" customHeight="1">
      <c r="A53" s="8"/>
      <c r="B53" s="12"/>
      <c r="C53" s="12"/>
      <c r="D53" s="16" t="s">
        <v>60</v>
      </c>
      <c r="E53" s="20" t="s">
        <v>41</v>
      </c>
      <c r="F53" s="23">
        <v>85.7</v>
      </c>
      <c r="G53" s="28"/>
      <c r="H53" s="2"/>
      <c r="I53" s="31">
        <v>44</v>
      </c>
      <c r="J53" s="31">
        <v>4</v>
      </c>
    </row>
    <row r="54" spans="1:10" ht="42" customHeight="1">
      <c r="A54" s="8"/>
      <c r="B54" s="12"/>
      <c r="C54" s="12"/>
      <c r="D54" s="16" t="s">
        <v>61</v>
      </c>
      <c r="E54" s="20" t="s">
        <v>41</v>
      </c>
      <c r="F54" s="23">
        <v>287.3</v>
      </c>
      <c r="G54" s="28"/>
      <c r="H54" s="2"/>
      <c r="I54" s="31">
        <v>45</v>
      </c>
      <c r="J54" s="31">
        <v>4</v>
      </c>
    </row>
    <row r="55" spans="1:10" ht="42" customHeight="1">
      <c r="A55" s="8"/>
      <c r="B55" s="11" t="s">
        <v>45</v>
      </c>
      <c r="C55" s="11"/>
      <c r="D55" s="15"/>
      <c r="E55" s="20" t="s">
        <v>23</v>
      </c>
      <c r="F55" s="23">
        <v>1</v>
      </c>
      <c r="G55" s="27">
        <f>+G56</f>
        <v>0</v>
      </c>
      <c r="H55" s="2"/>
      <c r="I55" s="31">
        <v>46</v>
      </c>
      <c r="J55" s="31">
        <v>2</v>
      </c>
    </row>
    <row r="56" spans="1:10" ht="42" customHeight="1">
      <c r="A56" s="8"/>
      <c r="B56" s="12"/>
      <c r="C56" s="11" t="s">
        <v>45</v>
      </c>
      <c r="D56" s="15"/>
      <c r="E56" s="20" t="s">
        <v>23</v>
      </c>
      <c r="F56" s="23">
        <v>1</v>
      </c>
      <c r="G56" s="27">
        <f>+G57+G61</f>
        <v>0</v>
      </c>
      <c r="H56" s="2"/>
      <c r="I56" s="31">
        <v>47</v>
      </c>
      <c r="J56" s="31">
        <v>3</v>
      </c>
    </row>
    <row r="57" spans="1:10" ht="42" customHeight="1">
      <c r="A57" s="8"/>
      <c r="B57" s="12"/>
      <c r="C57" s="12"/>
      <c r="D57" s="16" t="s">
        <v>62</v>
      </c>
      <c r="E57" s="20" t="s">
        <v>23</v>
      </c>
      <c r="F57" s="23">
        <v>1</v>
      </c>
      <c r="G57" s="27">
        <f>+G58+G59+G60</f>
        <v>0</v>
      </c>
      <c r="H57" s="2"/>
      <c r="I57" s="31">
        <v>48</v>
      </c>
      <c r="J57" s="31">
        <v>4</v>
      </c>
    </row>
    <row r="58" spans="1:10" ht="42" customHeight="1">
      <c r="A58" s="8"/>
      <c r="B58" s="12"/>
      <c r="C58" s="12"/>
      <c r="D58" s="16" t="s">
        <v>63</v>
      </c>
      <c r="E58" s="20" t="s">
        <v>32</v>
      </c>
      <c r="F58" s="23">
        <v>19.2</v>
      </c>
      <c r="G58" s="28"/>
      <c r="H58" s="2"/>
      <c r="I58" s="31">
        <v>49</v>
      </c>
      <c r="J58" s="31">
        <v>4</v>
      </c>
    </row>
    <row r="59" spans="1:10" ht="42" customHeight="1">
      <c r="A59" s="8"/>
      <c r="B59" s="12"/>
      <c r="C59" s="12"/>
      <c r="D59" s="16" t="s">
        <v>55</v>
      </c>
      <c r="E59" s="20" t="s">
        <v>32</v>
      </c>
      <c r="F59" s="23">
        <v>19.2</v>
      </c>
      <c r="G59" s="28"/>
      <c r="H59" s="2"/>
      <c r="I59" s="31">
        <v>50</v>
      </c>
      <c r="J59" s="31">
        <v>4</v>
      </c>
    </row>
    <row r="60" spans="1:10" ht="42" customHeight="1">
      <c r="A60" s="8"/>
      <c r="B60" s="12"/>
      <c r="C60" s="12"/>
      <c r="D60" s="16" t="s">
        <v>65</v>
      </c>
      <c r="E60" s="20" t="s">
        <v>41</v>
      </c>
      <c r="F60" s="23">
        <v>9.9</v>
      </c>
      <c r="G60" s="28"/>
      <c r="H60" s="2"/>
      <c r="I60" s="31">
        <v>51</v>
      </c>
      <c r="J60" s="31">
        <v>4</v>
      </c>
    </row>
    <row r="61" spans="1:10" ht="42" customHeight="1">
      <c r="A61" s="8"/>
      <c r="B61" s="12"/>
      <c r="C61" s="12"/>
      <c r="D61" s="16" t="s">
        <v>49</v>
      </c>
      <c r="E61" s="20" t="s">
        <v>23</v>
      </c>
      <c r="F61" s="23">
        <v>1</v>
      </c>
      <c r="G61" s="27">
        <f>+G62+G63+G64+G65+G66+G67+G68+G69</f>
        <v>0</v>
      </c>
      <c r="H61" s="2"/>
      <c r="I61" s="31">
        <v>52</v>
      </c>
      <c r="J61" s="31">
        <v>4</v>
      </c>
    </row>
    <row r="62" spans="1:10" ht="42" customHeight="1">
      <c r="A62" s="8"/>
      <c r="B62" s="12"/>
      <c r="C62" s="12"/>
      <c r="D62" s="16" t="s">
        <v>66</v>
      </c>
      <c r="E62" s="20" t="s">
        <v>32</v>
      </c>
      <c r="F62" s="23">
        <v>242.6</v>
      </c>
      <c r="G62" s="28"/>
      <c r="H62" s="2"/>
      <c r="I62" s="31">
        <v>53</v>
      </c>
      <c r="J62" s="31">
        <v>4</v>
      </c>
    </row>
    <row r="63" spans="1:10" ht="42" customHeight="1">
      <c r="A63" s="8"/>
      <c r="B63" s="12"/>
      <c r="C63" s="12"/>
      <c r="D63" s="16" t="s">
        <v>55</v>
      </c>
      <c r="E63" s="20" t="s">
        <v>32</v>
      </c>
      <c r="F63" s="23">
        <v>242.6</v>
      </c>
      <c r="G63" s="28"/>
      <c r="H63" s="2"/>
      <c r="I63" s="31">
        <v>54</v>
      </c>
      <c r="J63" s="31">
        <v>4</v>
      </c>
    </row>
    <row r="64" spans="1:10" ht="42" customHeight="1">
      <c r="A64" s="8"/>
      <c r="B64" s="12"/>
      <c r="C64" s="12"/>
      <c r="D64" s="16" t="s">
        <v>67</v>
      </c>
      <c r="E64" s="20" t="s">
        <v>41</v>
      </c>
      <c r="F64" s="23">
        <v>244</v>
      </c>
      <c r="G64" s="28"/>
      <c r="H64" s="2"/>
      <c r="I64" s="31">
        <v>55</v>
      </c>
      <c r="J64" s="31">
        <v>4</v>
      </c>
    </row>
    <row r="65" spans="1:10" ht="42" customHeight="1">
      <c r="A65" s="8"/>
      <c r="B65" s="12"/>
      <c r="C65" s="12"/>
      <c r="D65" s="16" t="s">
        <v>17</v>
      </c>
      <c r="E65" s="20" t="s">
        <v>41</v>
      </c>
      <c r="F65" s="23">
        <v>18.8</v>
      </c>
      <c r="G65" s="28"/>
      <c r="H65" s="2"/>
      <c r="I65" s="31">
        <v>56</v>
      </c>
      <c r="J65" s="31">
        <v>4</v>
      </c>
    </row>
    <row r="66" spans="1:10" ht="42" customHeight="1">
      <c r="A66" s="8"/>
      <c r="B66" s="12"/>
      <c r="C66" s="12"/>
      <c r="D66" s="16" t="s">
        <v>39</v>
      </c>
      <c r="E66" s="20" t="s">
        <v>14</v>
      </c>
      <c r="F66" s="23">
        <v>62</v>
      </c>
      <c r="G66" s="28"/>
      <c r="H66" s="2"/>
      <c r="I66" s="31">
        <v>57</v>
      </c>
      <c r="J66" s="31">
        <v>4</v>
      </c>
    </row>
    <row r="67" spans="1:10" ht="42" customHeight="1">
      <c r="A67" s="8"/>
      <c r="B67" s="12"/>
      <c r="C67" s="12"/>
      <c r="D67" s="16" t="s">
        <v>65</v>
      </c>
      <c r="E67" s="20" t="s">
        <v>41</v>
      </c>
      <c r="F67" s="23">
        <v>66.2</v>
      </c>
      <c r="G67" s="28"/>
      <c r="H67" s="2"/>
      <c r="I67" s="31">
        <v>58</v>
      </c>
      <c r="J67" s="31">
        <v>4</v>
      </c>
    </row>
    <row r="68" spans="1:10" ht="42" customHeight="1">
      <c r="A68" s="8"/>
      <c r="B68" s="12"/>
      <c r="C68" s="12"/>
      <c r="D68" s="16" t="s">
        <v>36</v>
      </c>
      <c r="E68" s="20" t="s">
        <v>24</v>
      </c>
      <c r="F68" s="23">
        <v>25</v>
      </c>
      <c r="G68" s="28"/>
      <c r="H68" s="2"/>
      <c r="I68" s="31">
        <v>59</v>
      </c>
      <c r="J68" s="31">
        <v>4</v>
      </c>
    </row>
    <row r="69" spans="1:10" ht="42" customHeight="1">
      <c r="A69" s="8"/>
      <c r="B69" s="12"/>
      <c r="C69" s="12"/>
      <c r="D69" s="16" t="s">
        <v>29</v>
      </c>
      <c r="E69" s="20" t="s">
        <v>31</v>
      </c>
      <c r="F69" s="23">
        <v>52</v>
      </c>
      <c r="G69" s="28"/>
      <c r="H69" s="2"/>
      <c r="I69" s="31">
        <v>60</v>
      </c>
      <c r="J69" s="31">
        <v>4</v>
      </c>
    </row>
    <row r="70" spans="1:10" ht="42" customHeight="1">
      <c r="A70" s="8"/>
      <c r="B70" s="11" t="s">
        <v>5</v>
      </c>
      <c r="C70" s="11"/>
      <c r="D70" s="15"/>
      <c r="E70" s="20" t="s">
        <v>23</v>
      </c>
      <c r="F70" s="23">
        <v>1</v>
      </c>
      <c r="G70" s="27">
        <f>+G71</f>
        <v>0</v>
      </c>
      <c r="H70" s="2"/>
      <c r="I70" s="31">
        <v>61</v>
      </c>
      <c r="J70" s="31">
        <v>2</v>
      </c>
    </row>
    <row r="71" spans="1:10" ht="42" customHeight="1">
      <c r="A71" s="8"/>
      <c r="B71" s="12"/>
      <c r="C71" s="11" t="s">
        <v>5</v>
      </c>
      <c r="D71" s="15"/>
      <c r="E71" s="20" t="s">
        <v>23</v>
      </c>
      <c r="F71" s="23">
        <v>1</v>
      </c>
      <c r="G71" s="27">
        <f>+G72</f>
        <v>0</v>
      </c>
      <c r="H71" s="2"/>
      <c r="I71" s="31">
        <v>62</v>
      </c>
      <c r="J71" s="31">
        <v>3</v>
      </c>
    </row>
    <row r="72" spans="1:10" ht="42" customHeight="1">
      <c r="A72" s="8"/>
      <c r="B72" s="12"/>
      <c r="C72" s="12"/>
      <c r="D72" s="16" t="s">
        <v>5</v>
      </c>
      <c r="E72" s="20" t="s">
        <v>23</v>
      </c>
      <c r="F72" s="23">
        <v>1</v>
      </c>
      <c r="G72" s="27">
        <f>+G73+G74+G75+G76+G77+G78+G79+G80+G81+G82+G83</f>
        <v>0</v>
      </c>
      <c r="H72" s="2"/>
      <c r="I72" s="31">
        <v>63</v>
      </c>
      <c r="J72" s="31">
        <v>4</v>
      </c>
    </row>
    <row r="73" spans="1:10" ht="42" customHeight="1">
      <c r="A73" s="8"/>
      <c r="B73" s="12"/>
      <c r="C73" s="12"/>
      <c r="D73" s="16" t="s">
        <v>68</v>
      </c>
      <c r="E73" s="20" t="s">
        <v>69</v>
      </c>
      <c r="F73" s="23">
        <v>4</v>
      </c>
      <c r="G73" s="28"/>
      <c r="H73" s="2"/>
      <c r="I73" s="31">
        <v>64</v>
      </c>
      <c r="J73" s="31">
        <v>4</v>
      </c>
    </row>
    <row r="74" spans="1:10" ht="42" customHeight="1">
      <c r="A74" s="8"/>
      <c r="B74" s="12"/>
      <c r="C74" s="12"/>
      <c r="D74" s="16" t="s">
        <v>70</v>
      </c>
      <c r="E74" s="20" t="s">
        <v>32</v>
      </c>
      <c r="F74" s="23">
        <v>1.2</v>
      </c>
      <c r="G74" s="28"/>
      <c r="H74" s="2"/>
      <c r="I74" s="31">
        <v>65</v>
      </c>
      <c r="J74" s="31">
        <v>4</v>
      </c>
    </row>
    <row r="75" spans="1:10" ht="42" customHeight="1">
      <c r="A75" s="8"/>
      <c r="B75" s="12"/>
      <c r="C75" s="12"/>
      <c r="D75" s="16" t="s">
        <v>55</v>
      </c>
      <c r="E75" s="20" t="s">
        <v>32</v>
      </c>
      <c r="F75" s="23">
        <v>1.2</v>
      </c>
      <c r="G75" s="28"/>
      <c r="H75" s="2"/>
      <c r="I75" s="31">
        <v>66</v>
      </c>
      <c r="J75" s="31">
        <v>4</v>
      </c>
    </row>
    <row r="76" spans="1:10" ht="42" customHeight="1">
      <c r="A76" s="8"/>
      <c r="B76" s="12"/>
      <c r="C76" s="12"/>
      <c r="D76" s="16" t="s">
        <v>17</v>
      </c>
      <c r="E76" s="20" t="s">
        <v>41</v>
      </c>
      <c r="F76" s="23">
        <v>8.1</v>
      </c>
      <c r="G76" s="28"/>
      <c r="H76" s="2"/>
      <c r="I76" s="31">
        <v>67</v>
      </c>
      <c r="J76" s="31">
        <v>4</v>
      </c>
    </row>
    <row r="77" spans="1:10" ht="42" customHeight="1">
      <c r="A77" s="8"/>
      <c r="B77" s="12"/>
      <c r="C77" s="12"/>
      <c r="D77" s="16" t="s">
        <v>72</v>
      </c>
      <c r="E77" s="20" t="s">
        <v>41</v>
      </c>
      <c r="F77" s="23">
        <v>3.7</v>
      </c>
      <c r="G77" s="28"/>
      <c r="H77" s="2"/>
      <c r="I77" s="31">
        <v>68</v>
      </c>
      <c r="J77" s="31">
        <v>4</v>
      </c>
    </row>
    <row r="78" spans="1:10" ht="42" customHeight="1">
      <c r="A78" s="8"/>
      <c r="B78" s="12"/>
      <c r="C78" s="12"/>
      <c r="D78" s="16" t="s">
        <v>73</v>
      </c>
      <c r="E78" s="20" t="s">
        <v>32</v>
      </c>
      <c r="F78" s="23">
        <v>0.9</v>
      </c>
      <c r="G78" s="28"/>
      <c r="H78" s="2"/>
      <c r="I78" s="31">
        <v>69</v>
      </c>
      <c r="J78" s="31">
        <v>4</v>
      </c>
    </row>
    <row r="79" spans="1:10" ht="42" customHeight="1">
      <c r="A79" s="8"/>
      <c r="B79" s="12"/>
      <c r="C79" s="12"/>
      <c r="D79" s="16" t="s">
        <v>74</v>
      </c>
      <c r="E79" s="20" t="s">
        <v>14</v>
      </c>
      <c r="F79" s="23">
        <v>2</v>
      </c>
      <c r="G79" s="28"/>
      <c r="H79" s="2"/>
      <c r="I79" s="31">
        <v>70</v>
      </c>
      <c r="J79" s="31">
        <v>4</v>
      </c>
    </row>
    <row r="80" spans="1:10" ht="42" customHeight="1">
      <c r="A80" s="8"/>
      <c r="B80" s="12"/>
      <c r="C80" s="12"/>
      <c r="D80" s="16" t="s">
        <v>64</v>
      </c>
      <c r="E80" s="20" t="s">
        <v>32</v>
      </c>
      <c r="F80" s="23">
        <v>1.1000000000000001</v>
      </c>
      <c r="G80" s="28"/>
      <c r="H80" s="2"/>
      <c r="I80" s="31">
        <v>71</v>
      </c>
      <c r="J80" s="31">
        <v>4</v>
      </c>
    </row>
    <row r="81" spans="1:10" ht="42" customHeight="1">
      <c r="A81" s="8"/>
      <c r="B81" s="12"/>
      <c r="C81" s="12"/>
      <c r="D81" s="16" t="s">
        <v>75</v>
      </c>
      <c r="E81" s="20" t="s">
        <v>14</v>
      </c>
      <c r="F81" s="23">
        <v>38</v>
      </c>
      <c r="G81" s="28"/>
      <c r="H81" s="2"/>
      <c r="I81" s="31">
        <v>72</v>
      </c>
      <c r="J81" s="31">
        <v>4</v>
      </c>
    </row>
    <row r="82" spans="1:10" ht="42" customHeight="1">
      <c r="A82" s="8"/>
      <c r="B82" s="12"/>
      <c r="C82" s="12"/>
      <c r="D82" s="16" t="s">
        <v>76</v>
      </c>
      <c r="E82" s="20" t="s">
        <v>14</v>
      </c>
      <c r="F82" s="23">
        <v>9.5</v>
      </c>
      <c r="G82" s="28"/>
      <c r="H82" s="2"/>
      <c r="I82" s="31">
        <v>73</v>
      </c>
      <c r="J82" s="31">
        <v>4</v>
      </c>
    </row>
    <row r="83" spans="1:10" ht="42" customHeight="1">
      <c r="A83" s="8"/>
      <c r="B83" s="12"/>
      <c r="C83" s="12"/>
      <c r="D83" s="16" t="s">
        <v>73</v>
      </c>
      <c r="E83" s="20" t="s">
        <v>32</v>
      </c>
      <c r="F83" s="23">
        <v>6.7</v>
      </c>
      <c r="G83" s="28"/>
      <c r="H83" s="2"/>
      <c r="I83" s="31">
        <v>74</v>
      </c>
      <c r="J83" s="31">
        <v>4</v>
      </c>
    </row>
    <row r="84" spans="1:10" ht="42" customHeight="1">
      <c r="A84" s="8"/>
      <c r="B84" s="11" t="s">
        <v>6</v>
      </c>
      <c r="C84" s="11"/>
      <c r="D84" s="15"/>
      <c r="E84" s="20" t="s">
        <v>23</v>
      </c>
      <c r="F84" s="23">
        <v>1</v>
      </c>
      <c r="G84" s="27">
        <f>+G85</f>
        <v>0</v>
      </c>
      <c r="H84" s="2"/>
      <c r="I84" s="31">
        <v>75</v>
      </c>
      <c r="J84" s="31">
        <v>2</v>
      </c>
    </row>
    <row r="85" spans="1:10" ht="42" customHeight="1">
      <c r="A85" s="8"/>
      <c r="B85" s="12"/>
      <c r="C85" s="11" t="s">
        <v>6</v>
      </c>
      <c r="D85" s="15"/>
      <c r="E85" s="20" t="s">
        <v>23</v>
      </c>
      <c r="F85" s="23">
        <v>1</v>
      </c>
      <c r="G85" s="27">
        <f>+G86</f>
        <v>0</v>
      </c>
      <c r="H85" s="2"/>
      <c r="I85" s="31">
        <v>76</v>
      </c>
      <c r="J85" s="31">
        <v>3</v>
      </c>
    </row>
    <row r="86" spans="1:10" ht="42" customHeight="1">
      <c r="A86" s="8"/>
      <c r="B86" s="12"/>
      <c r="C86" s="12"/>
      <c r="D86" s="16" t="s">
        <v>6</v>
      </c>
      <c r="E86" s="20" t="s">
        <v>23</v>
      </c>
      <c r="F86" s="23">
        <v>1</v>
      </c>
      <c r="G86" s="27">
        <f>+G87+G88+G89</f>
        <v>0</v>
      </c>
      <c r="H86" s="2"/>
      <c r="I86" s="31">
        <v>77</v>
      </c>
      <c r="J86" s="31">
        <v>4</v>
      </c>
    </row>
    <row r="87" spans="1:10" ht="42" customHeight="1">
      <c r="A87" s="8"/>
      <c r="B87" s="12"/>
      <c r="C87" s="12"/>
      <c r="D87" s="16" t="s">
        <v>77</v>
      </c>
      <c r="E87" s="20" t="s">
        <v>14</v>
      </c>
      <c r="F87" s="23">
        <v>42</v>
      </c>
      <c r="G87" s="28"/>
      <c r="H87" s="2"/>
      <c r="I87" s="31">
        <v>78</v>
      </c>
      <c r="J87" s="31">
        <v>4</v>
      </c>
    </row>
    <row r="88" spans="1:10" ht="42" customHeight="1">
      <c r="A88" s="8"/>
      <c r="B88" s="12"/>
      <c r="C88" s="12"/>
      <c r="D88" s="16" t="s">
        <v>78</v>
      </c>
      <c r="E88" s="20" t="s">
        <v>14</v>
      </c>
      <c r="F88" s="23">
        <v>20</v>
      </c>
      <c r="G88" s="28"/>
      <c r="H88" s="2"/>
      <c r="I88" s="31">
        <v>79</v>
      </c>
      <c r="J88" s="31">
        <v>4</v>
      </c>
    </row>
    <row r="89" spans="1:10" ht="42" customHeight="1">
      <c r="A89" s="8"/>
      <c r="B89" s="12"/>
      <c r="C89" s="12"/>
      <c r="D89" s="16" t="s">
        <v>79</v>
      </c>
      <c r="E89" s="20" t="s">
        <v>80</v>
      </c>
      <c r="F89" s="23">
        <v>92.4</v>
      </c>
      <c r="G89" s="28"/>
      <c r="H89" s="2"/>
      <c r="I89" s="31">
        <v>80</v>
      </c>
      <c r="J89" s="31">
        <v>4</v>
      </c>
    </row>
    <row r="90" spans="1:10" ht="42" customHeight="1">
      <c r="A90" s="8"/>
      <c r="B90" s="11" t="s">
        <v>81</v>
      </c>
      <c r="C90" s="11"/>
      <c r="D90" s="15"/>
      <c r="E90" s="20" t="s">
        <v>23</v>
      </c>
      <c r="F90" s="23">
        <v>1</v>
      </c>
      <c r="G90" s="27">
        <f>+G91</f>
        <v>0</v>
      </c>
      <c r="H90" s="2"/>
      <c r="I90" s="31">
        <v>81</v>
      </c>
      <c r="J90" s="31">
        <v>2</v>
      </c>
    </row>
    <row r="91" spans="1:10" ht="42" customHeight="1">
      <c r="A91" s="8"/>
      <c r="B91" s="12"/>
      <c r="C91" s="11" t="s">
        <v>81</v>
      </c>
      <c r="D91" s="15"/>
      <c r="E91" s="20" t="s">
        <v>23</v>
      </c>
      <c r="F91" s="23">
        <v>1</v>
      </c>
      <c r="G91" s="27">
        <f>+G92</f>
        <v>0</v>
      </c>
      <c r="H91" s="2"/>
      <c r="I91" s="31">
        <v>82</v>
      </c>
      <c r="J91" s="31">
        <v>3</v>
      </c>
    </row>
    <row r="92" spans="1:10" ht="42" customHeight="1">
      <c r="A92" s="8"/>
      <c r="B92" s="12"/>
      <c r="C92" s="12"/>
      <c r="D92" s="16" t="s">
        <v>81</v>
      </c>
      <c r="E92" s="20" t="s">
        <v>23</v>
      </c>
      <c r="F92" s="23">
        <v>1</v>
      </c>
      <c r="G92" s="27">
        <f>+G93</f>
        <v>0</v>
      </c>
      <c r="H92" s="2"/>
      <c r="I92" s="31">
        <v>83</v>
      </c>
      <c r="J92" s="31">
        <v>4</v>
      </c>
    </row>
    <row r="93" spans="1:10" ht="42" customHeight="1">
      <c r="A93" s="8"/>
      <c r="B93" s="12"/>
      <c r="C93" s="12"/>
      <c r="D93" s="16" t="s">
        <v>82</v>
      </c>
      <c r="E93" s="20" t="s">
        <v>14</v>
      </c>
      <c r="F93" s="23">
        <v>54</v>
      </c>
      <c r="G93" s="28"/>
      <c r="H93" s="2"/>
      <c r="I93" s="31">
        <v>84</v>
      </c>
      <c r="J93" s="31">
        <v>4</v>
      </c>
    </row>
    <row r="94" spans="1:10" ht="42" customHeight="1">
      <c r="A94" s="7" t="s">
        <v>83</v>
      </c>
      <c r="B94" s="11"/>
      <c r="C94" s="11"/>
      <c r="D94" s="15"/>
      <c r="E94" s="20" t="s">
        <v>23</v>
      </c>
      <c r="F94" s="23">
        <v>1</v>
      </c>
      <c r="G94" s="27">
        <f>+G95+G97</f>
        <v>0</v>
      </c>
      <c r="H94" s="2"/>
      <c r="I94" s="31">
        <v>85</v>
      </c>
      <c r="J94" s="31"/>
    </row>
    <row r="95" spans="1:10" ht="42" customHeight="1">
      <c r="A95" s="7" t="s">
        <v>84</v>
      </c>
      <c r="B95" s="11"/>
      <c r="C95" s="11"/>
      <c r="D95" s="15"/>
      <c r="E95" s="20" t="s">
        <v>23</v>
      </c>
      <c r="F95" s="23">
        <v>1</v>
      </c>
      <c r="G95" s="27">
        <f>+G96</f>
        <v>0</v>
      </c>
      <c r="H95" s="2"/>
      <c r="I95" s="31">
        <v>86</v>
      </c>
      <c r="J95" s="31">
        <v>200</v>
      </c>
    </row>
    <row r="96" spans="1:10" ht="42" customHeight="1">
      <c r="A96" s="7" t="s">
        <v>85</v>
      </c>
      <c r="B96" s="11"/>
      <c r="C96" s="11"/>
      <c r="D96" s="15"/>
      <c r="E96" s="20" t="s">
        <v>23</v>
      </c>
      <c r="F96" s="23">
        <v>1</v>
      </c>
      <c r="G96" s="28"/>
      <c r="H96" s="2"/>
      <c r="I96" s="31">
        <v>87</v>
      </c>
      <c r="J96" s="31"/>
    </row>
    <row r="97" spans="1:10" ht="42" customHeight="1">
      <c r="A97" s="7" t="s">
        <v>86</v>
      </c>
      <c r="B97" s="11"/>
      <c r="C97" s="11"/>
      <c r="D97" s="15"/>
      <c r="E97" s="20" t="s">
        <v>23</v>
      </c>
      <c r="F97" s="23">
        <v>1</v>
      </c>
      <c r="G97" s="27">
        <f>+G98</f>
        <v>0</v>
      </c>
      <c r="H97" s="2"/>
      <c r="I97" s="31">
        <v>88</v>
      </c>
      <c r="J97" s="31">
        <v>210</v>
      </c>
    </row>
    <row r="98" spans="1:10" ht="42" customHeight="1">
      <c r="A98" s="7" t="s">
        <v>87</v>
      </c>
      <c r="B98" s="11"/>
      <c r="C98" s="11"/>
      <c r="D98" s="15"/>
      <c r="E98" s="20" t="s">
        <v>23</v>
      </c>
      <c r="F98" s="23">
        <v>1</v>
      </c>
      <c r="G98" s="28"/>
      <c r="H98" s="2"/>
      <c r="I98" s="31">
        <v>89</v>
      </c>
      <c r="J98" s="31"/>
    </row>
    <row r="99" spans="1:10" ht="42" customHeight="1">
      <c r="A99" s="7" t="s">
        <v>88</v>
      </c>
      <c r="B99" s="11"/>
      <c r="C99" s="11"/>
      <c r="D99" s="15"/>
      <c r="E99" s="20" t="s">
        <v>23</v>
      </c>
      <c r="F99" s="23">
        <v>1</v>
      </c>
      <c r="G99" s="28"/>
      <c r="H99" s="2"/>
      <c r="I99" s="31">
        <v>90</v>
      </c>
      <c r="J99" s="31">
        <v>220</v>
      </c>
    </row>
    <row r="100" spans="1:10" ht="42" customHeight="1">
      <c r="A100" s="7" t="s">
        <v>71</v>
      </c>
      <c r="B100" s="11"/>
      <c r="C100" s="11"/>
      <c r="D100" s="15"/>
      <c r="E100" s="20" t="s">
        <v>23</v>
      </c>
      <c r="F100" s="23">
        <v>1</v>
      </c>
      <c r="G100" s="27">
        <f>+G10+G99</f>
        <v>0</v>
      </c>
      <c r="H100" s="2"/>
      <c r="I100" s="31">
        <v>91</v>
      </c>
      <c r="J100" s="31">
        <v>30</v>
      </c>
    </row>
    <row r="101" spans="1:10" ht="42" customHeight="1">
      <c r="A101" s="9" t="s">
        <v>89</v>
      </c>
      <c r="B101" s="13"/>
      <c r="C101" s="13"/>
      <c r="D101" s="17"/>
      <c r="E101" s="21" t="s">
        <v>58</v>
      </c>
      <c r="F101" s="24" t="s">
        <v>58</v>
      </c>
      <c r="G101" s="29">
        <f>G100</f>
        <v>0</v>
      </c>
      <c r="I101" s="31">
        <v>92</v>
      </c>
      <c r="J101" s="31">
        <v>90</v>
      </c>
    </row>
    <row r="102" spans="1:10" ht="42" customHeight="1"/>
    <row r="103" spans="1:10" ht="42" customHeight="1"/>
    <row r="104" spans="1:10"/>
    <row r="105" spans="1:10"/>
    <row r="106" spans="1:10"/>
    <row r="107" spans="1:10"/>
    <row r="112" spans="1:10"/>
    <row r="113"/>
    <row r="114"/>
  </sheetData>
  <sheetProtection password="FD80" sheet="1" objects="1" scenarios="1"/>
  <mergeCells count="31">
    <mergeCell ref="F3:G3"/>
    <mergeCell ref="F4:G4"/>
    <mergeCell ref="F5:G5"/>
    <mergeCell ref="A7:G7"/>
    <mergeCell ref="B8:G8"/>
    <mergeCell ref="A9:D9"/>
    <mergeCell ref="A10:D10"/>
    <mergeCell ref="A11:D11"/>
    <mergeCell ref="A12:D12"/>
    <mergeCell ref="B13:D13"/>
    <mergeCell ref="C14:D14"/>
    <mergeCell ref="B41:D41"/>
    <mergeCell ref="C42:D42"/>
    <mergeCell ref="B50:D50"/>
    <mergeCell ref="C51:D51"/>
    <mergeCell ref="B55:D55"/>
    <mergeCell ref="C56:D56"/>
    <mergeCell ref="B70:D70"/>
    <mergeCell ref="C71:D71"/>
    <mergeCell ref="B84:D84"/>
    <mergeCell ref="C85:D85"/>
    <mergeCell ref="B90:D90"/>
    <mergeCell ref="C91:D91"/>
    <mergeCell ref="A94:D94"/>
    <mergeCell ref="A95:D95"/>
    <mergeCell ref="A96:D96"/>
    <mergeCell ref="A97:D97"/>
    <mergeCell ref="A98:D98"/>
    <mergeCell ref="A99:D99"/>
    <mergeCell ref="A100:D100"/>
    <mergeCell ref="A101:D101"/>
  </mergeCells>
  <phoneticPr fontId="4" type="Hiragana"/>
  <pageMargins left="0.75" right="0.75" top="1" bottom="1" header="0.51180550000000002" footer="0.51180550000000002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工事費内訳書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taka_yoshida</dc:creator>
  <cp:lastModifiedBy>nishiura shouhei</cp:lastModifiedBy>
  <cp:lastPrinted>2020-10-12T05:07:54Z</cp:lastPrinted>
  <dcterms:created xsi:type="dcterms:W3CDTF">2014-01-09T08:55:00Z</dcterms:created>
  <dcterms:modified xsi:type="dcterms:W3CDTF">2025-05-30T01:18:40Z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2025-05-30T01:18:40Z</vt:filetime>
  </property>
</Properties>
</file>